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<sst xmlns="http://schemas.openxmlformats.org/spreadsheetml/2006/main" count="15" uniqueCount="13">
  <si>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Uchazeč</t>
  </si>
  <si>
    <t>A</t>
  </si>
  <si>
    <t>B</t>
  </si>
  <si>
    <t>C</t>
  </si>
  <si>
    <t>Cena</t>
  </si>
  <si>
    <t>váha</t>
  </si>
  <si>
    <t>SUMA</t>
  </si>
  <si>
    <t>Cena - body</t>
  </si>
  <si>
    <t>Územní plán</t>
  </si>
  <si>
    <t>Délka poskytování služeb</t>
  </si>
  <si>
    <t>Služby - body</t>
  </si>
  <si>
    <t>Smluvní pokuta</t>
  </si>
  <si>
    <t>Pokuta - body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</si>
</sst>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34" borderId="0" xfId="0" applyNumberFormat="1" applyFill="1" applyAlignment="1">
      <alignment/>
    </xf>
    <xf numFmtId="2" fontId="3" fillId="33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35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"/>
  <sheetViews>
    <sheetView tabSelected="1" zoomScalePageLayoutView="0" workbookViewId="0" topLeftCell="E1">
      <selection activeCell="I8" sqref="I8"/>
    </sheetView>
  </sheetViews>
  <sheetFormatPr defaultColWidth="9.140625" defaultRowHeight="12.75"/>
  <cols>
    <col min="1" max="1" width="11.7109375" style="0" customWidth="1"/>
    <col min="2" max="2" width="14.28125" style="8" customWidth="1"/>
    <col min="3" max="3" width="14.8515625" style="0" customWidth="1"/>
    <col min="4" max="4" width="21.7109375" style="0" customWidth="1"/>
    <col min="5" max="5" width="13.00390625" style="0" customWidth="1"/>
    <col min="6" max="6" width="12.8515625" style="0" customWidth="1"/>
    <col min="7" max="7" width="11.8515625" style="0" customWidth="1"/>
    <col min="8" max="8" width="23.8515625" style="0" customWidth="1"/>
    <col min="9" max="9" width="23.57421875" style="13" customWidth="1"/>
    <col min="10" max="10" width="18.00390625" style="0" customWidth="1"/>
    <col min="11" max="11" width="17.7109375" style="0" customWidth="1"/>
  </cols>
  <sheetData>
    <row r="1" ht="12.75">
      <c r="A1" s="12" t="s">
        <v>8</v>
      </c>
    </row>
    <row r="2" ht="12.75">
      <c r="I2"/>
    </row>
    <row r="3" spans="3:9" ht="12.75">
      <c r="C3" s="11"/>
      <c r="D3" s="11"/>
      <c r="E3" s="11"/>
      <c r="I3"/>
    </row>
    <row r="4" spans="1:147" s="1" customFormat="1" ht="12.75">
      <c r="A4" s="2" t="s">
        <v>0</v>
      </c>
      <c r="B4" s="7" t="s">
        <v>4</v>
      </c>
      <c r="C4" s="6" t="s">
        <v>7</v>
      </c>
      <c r="D4" s="6" t="s">
        <v>9</v>
      </c>
      <c r="E4" s="6" t="s">
        <v>10</v>
      </c>
      <c r="F4" s="6" t="s">
        <v>11</v>
      </c>
      <c r="G4" s="6" t="s">
        <v>12</v>
      </c>
      <c r="H4" s="16" t="s">
        <v>6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</row>
    <row r="5" spans="1:9" ht="12.75">
      <c r="A5" t="s">
        <v>1</v>
      </c>
      <c r="B5" s="8">
        <v>114950</v>
      </c>
      <c r="C5" s="13">
        <f>10/(B5/B$9)</f>
        <v>8.87777294475859</v>
      </c>
      <c r="D5" s="18">
        <v>112</v>
      </c>
      <c r="E5" s="17">
        <f>D$9/D5*10</f>
        <v>1.1607142857142858</v>
      </c>
      <c r="F5" s="8">
        <v>2</v>
      </c>
      <c r="G5" s="13">
        <f>F5/F$9*10</f>
        <v>10</v>
      </c>
      <c r="H5" s="14">
        <f>(C5*C$9+E5*E$9+G5*G$9)/100</f>
        <v>8.330512489902441</v>
      </c>
      <c r="I5"/>
    </row>
    <row r="6" spans="1:9" ht="12.75">
      <c r="A6" t="s">
        <v>2</v>
      </c>
      <c r="B6" s="8">
        <v>102050</v>
      </c>
      <c r="C6" s="13">
        <f>10/(B6/B$9)</f>
        <v>10</v>
      </c>
      <c r="D6" s="18">
        <v>48</v>
      </c>
      <c r="E6" s="17">
        <f>D$9/D6*10</f>
        <v>2.708333333333333</v>
      </c>
      <c r="F6" s="8">
        <v>2</v>
      </c>
      <c r="G6" s="13">
        <f>F6/F$9*10</f>
        <v>10</v>
      </c>
      <c r="H6" s="14">
        <f>(C6*C$9+E6*E$9+G6*G$9)/100</f>
        <v>9.270833333333334</v>
      </c>
      <c r="I6"/>
    </row>
    <row r="7" spans="1:9" ht="12.75">
      <c r="A7" t="s">
        <v>3</v>
      </c>
      <c r="B7" s="8">
        <v>114950</v>
      </c>
      <c r="C7" s="13">
        <f>10/(B7/B$9)</f>
        <v>8.87777294475859</v>
      </c>
      <c r="D7" s="18">
        <v>13</v>
      </c>
      <c r="E7" s="17">
        <f>D$9/D7*10</f>
        <v>10</v>
      </c>
      <c r="F7" s="8">
        <v>1</v>
      </c>
      <c r="G7" s="13">
        <f>F7/F$9*10</f>
        <v>5</v>
      </c>
      <c r="H7" s="14">
        <f>(C7*C$9+E7*E$9+G7*G$9)/100</f>
        <v>8.214441061331012</v>
      </c>
      <c r="I7"/>
    </row>
    <row r="8" spans="2:8" s="4" customFormat="1" ht="12.75">
      <c r="B8" s="9"/>
      <c r="C8" s="5" t="s">
        <v>5</v>
      </c>
      <c r="D8" s="5"/>
      <c r="E8" s="5" t="s">
        <v>5</v>
      </c>
      <c r="F8" s="5"/>
      <c r="G8" s="5" t="s">
        <v>5</v>
      </c>
      <c r="H8" s="15"/>
    </row>
    <row r="9" spans="1:9" ht="12.75">
      <c r="A9" s="3"/>
      <c r="B9" s="10">
        <f>MIN(B5:B7)</f>
        <v>102050</v>
      </c>
      <c r="C9">
        <v>70</v>
      </c>
      <c r="D9" s="18">
        <f>MIN(D5:D7)</f>
        <v>13</v>
      </c>
      <c r="E9">
        <v>10</v>
      </c>
      <c r="F9" s="19">
        <f>MAX(F5:F7)</f>
        <v>2</v>
      </c>
      <c r="G9" s="3">
        <v>20</v>
      </c>
      <c r="H9" s="13"/>
      <c r="I9"/>
    </row>
    <row r="10" spans="1:9" ht="12.75">
      <c r="A10" s="3"/>
      <c r="B10" s="10"/>
      <c r="H10" s="13"/>
      <c r="I10"/>
    </row>
    <row r="11" ht="12.75">
      <c r="I1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Kupková</dc:creator>
  <cp:keywords/>
  <dc:description/>
  <cp:lastModifiedBy>vorosova</cp:lastModifiedBy>
  <cp:lastPrinted>2013-06-10T08:33:59Z</cp:lastPrinted>
  <dcterms:created xsi:type="dcterms:W3CDTF">2011-01-10T14:16:41Z</dcterms:created>
  <dcterms:modified xsi:type="dcterms:W3CDTF">2013-06-10T08:37:26Z</dcterms:modified>
  <cp:category/>
  <cp:version/>
  <cp:contentType/>
  <cp:contentStatus/>
</cp:coreProperties>
</file>